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edebbbce713331/W/TodesursachenSchweiz/"/>
    </mc:Choice>
  </mc:AlternateContent>
  <xr:revisionPtr revIDLastSave="75" documentId="8_{88E3E573-9D50-40D4-BAEC-D4C9CB65DAFA}" xr6:coauthVersionLast="45" xr6:coauthVersionMax="45" xr10:uidLastSave="{1195EFEB-B552-445C-B6C5-99D20B5B639D}"/>
  <bookViews>
    <workbookView xWindow="1665" yWindow="2565" windowWidth="12585" windowHeight="17775" xr2:uid="{00000000-000D-0000-FFFF-FFFF00000000}"/>
  </bookViews>
  <sheets>
    <sheet name="T14.2.5.8" sheetId="1" r:id="rId1"/>
    <sheet name="Kompatibilitätsbericht" sheetId="2" r:id="rId2"/>
  </sheets>
  <definedNames>
    <definedName name="_xlnm.Print_Area" localSheetId="0">'T14.2.5.8'!$A$1:$K$56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46" i="1"/>
  <c r="M45" i="1"/>
  <c r="M43" i="1"/>
  <c r="M42" i="1"/>
  <c r="M41" i="1"/>
  <c r="M40" i="1"/>
  <c r="M39" i="1"/>
  <c r="M38" i="1"/>
  <c r="M37" i="1"/>
  <c r="M36" i="1"/>
  <c r="M34" i="1"/>
  <c r="M32" i="1"/>
  <c r="M31" i="1"/>
  <c r="M30" i="1"/>
  <c r="M29" i="1"/>
  <c r="M28" i="1"/>
  <c r="M26" i="1"/>
  <c r="M25" i="1"/>
  <c r="M24" i="1"/>
  <c r="M23" i="1"/>
  <c r="M22" i="1"/>
  <c r="M21" i="1"/>
  <c r="M20" i="1"/>
  <c r="M19" i="1"/>
  <c r="M18" i="1"/>
  <c r="L47" i="1"/>
  <c r="L46" i="1"/>
  <c r="L45" i="1"/>
  <c r="L43" i="1"/>
  <c r="L42" i="1"/>
  <c r="L41" i="1"/>
  <c r="L40" i="1"/>
  <c r="L39" i="1"/>
  <c r="L38" i="1"/>
  <c r="L37" i="1"/>
  <c r="L36" i="1"/>
  <c r="L34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M15" i="1"/>
  <c r="M14" i="1"/>
  <c r="L14" i="1"/>
  <c r="L15" i="1"/>
  <c r="M12" i="1"/>
  <c r="M16" i="1"/>
  <c r="M10" i="1"/>
  <c r="L16" i="1"/>
  <c r="L12" i="1"/>
  <c r="L10" i="1"/>
</calcChain>
</file>

<file path=xl/sharedStrings.xml><?xml version="1.0" encoding="utf-8"?>
<sst xmlns="http://schemas.openxmlformats.org/spreadsheetml/2006/main" count="77" uniqueCount="63">
  <si>
    <t>Männer</t>
  </si>
  <si>
    <t>Frauen</t>
  </si>
  <si>
    <t xml:space="preserve"> </t>
  </si>
  <si>
    <t>Alle Todesursachen</t>
  </si>
  <si>
    <t>Infektiöse Krankheiten</t>
  </si>
  <si>
    <t>Krebskrankheiten insgesamt</t>
  </si>
  <si>
    <t>Diabetes mellitus</t>
  </si>
  <si>
    <t>Kreislaufsystem</t>
  </si>
  <si>
    <t>Atmungsorgane insgesamt</t>
  </si>
  <si>
    <t>Alkoholische Leberzirrhose</t>
  </si>
  <si>
    <t>Harnorgane</t>
  </si>
  <si>
    <t>Kongenitale Missbildungen</t>
  </si>
  <si>
    <t>Perinatale Todesursachen</t>
  </si>
  <si>
    <t>Unfälle + Gewalteinwirkung</t>
  </si>
  <si>
    <t>Bundesamt für Statistik, Statistik der Todesursachen</t>
  </si>
  <si>
    <t>© BFS - Statistisches Lexikon der Schweiz</t>
  </si>
  <si>
    <t>*</t>
  </si>
  <si>
    <t>davon:</t>
  </si>
  <si>
    <t>Tuberkulose</t>
  </si>
  <si>
    <t>AIDS</t>
  </si>
  <si>
    <t>Magen</t>
  </si>
  <si>
    <t>Dickdarm</t>
  </si>
  <si>
    <t>Lunge</t>
  </si>
  <si>
    <t>Brust</t>
  </si>
  <si>
    <t>Prostata</t>
  </si>
  <si>
    <t>Gebärmutterhals</t>
  </si>
  <si>
    <t>Herzkrankheiten insgesamt</t>
  </si>
  <si>
    <t>Ischämische Herzkrankheiten</t>
  </si>
  <si>
    <t>Lungenembolie</t>
  </si>
  <si>
    <t>Hirngefässkrankheiten</t>
  </si>
  <si>
    <t>Asthma</t>
  </si>
  <si>
    <t>Grippe</t>
  </si>
  <si>
    <t>Pneumonie</t>
  </si>
  <si>
    <t>Chronische Bronchitis</t>
  </si>
  <si>
    <t>Strassenverkehrsunfälle</t>
  </si>
  <si>
    <t>Sterbeziffern für 30 wichtige Todesursachen nach Geschlecht</t>
  </si>
  <si>
    <t>Demenz</t>
  </si>
  <si>
    <t>1) Direkte Methode, europäische Standardbevölkerung</t>
  </si>
  <si>
    <t>2) Ab 2006 inkl. unfallmässige Vergiftungen durch psychotrope Substanzen, insbesondere Alkohol</t>
  </si>
  <si>
    <t>3) Bis 2008 inklusive assistierter Suizid</t>
  </si>
  <si>
    <r>
      <t xml:space="preserve">Altersstandardisierte Raten pro 100'000 Einwohner </t>
    </r>
    <r>
      <rPr>
        <vertAlign val="superscript"/>
        <sz val="9"/>
        <rFont val="Arial"/>
        <family val="2"/>
      </rPr>
      <t>1)</t>
    </r>
  </si>
  <si>
    <r>
      <t xml:space="preserve">Unfälle insgesamt </t>
    </r>
    <r>
      <rPr>
        <vertAlign val="superscript"/>
        <sz val="8"/>
        <rFont val="Arial Narrow"/>
        <family val="2"/>
      </rPr>
      <t>2)</t>
    </r>
  </si>
  <si>
    <r>
      <t xml:space="preserve">Suizid </t>
    </r>
    <r>
      <rPr>
        <vertAlign val="superscript"/>
        <sz val="8"/>
        <rFont val="Arial Narrow"/>
        <family val="2"/>
      </rPr>
      <t>3)</t>
    </r>
  </si>
  <si>
    <t>Auskunft: Erwin Wüest, 058 463 67 00, gesundheit@bfs.admin.ch</t>
  </si>
  <si>
    <t>T 14.03.04.01.08</t>
  </si>
  <si>
    <t>Stand der Daten: 14.11.2017</t>
  </si>
  <si>
    <t xml:space="preserve">  </t>
  </si>
  <si>
    <t>Durchschnitt</t>
  </si>
  <si>
    <t>Effektiv</t>
  </si>
  <si>
    <t>Einwohner</t>
  </si>
  <si>
    <t xml:space="preserve">       Corona</t>
  </si>
  <si>
    <t>Kompatibilitätsbericht für TodesursachenSchweiz.xls</t>
  </si>
  <si>
    <t>Erstellt am 10.03.2020 14:16</t>
  </si>
  <si>
    <t>Wenn die Arbeitsmappe in einem früheren Dateiformat gespeichert oder in einer früheren Version von Microsoft Excel geöffnet wird, sind die aufgeführten Features nicht verfügbar.</t>
  </si>
  <si>
    <t>Erheblicher Funktionalitätsverlust</t>
  </si>
  <si>
    <t>Anzahl</t>
  </si>
  <si>
    <t>Version</t>
  </si>
  <si>
    <t>Einige Zellen in dieser Arbeitsmappe verwenden Typen von bedingter Formatierung wie Datenbalken, Farbskalen oder Symbolsätze. Diese Formatierungstypen werden in früheren Versionen von Microsoft Excel nicht angezeigt.</t>
  </si>
  <si>
    <t>T14.2.5.8'!M14:M47</t>
  </si>
  <si>
    <t>Excel 97-2003</t>
  </si>
  <si>
    <t>Geringer Genauigkeitsverlust</t>
  </si>
  <si>
    <t>Einige Zellen oder Formatvorlagen in dieser Arbeitsmappe enthalten eine Formatierung, die vom ausgewählten Dateiformat nicht unterstützt wird. Diese Formate werden in das ähnlichste verfügbare Format konvertiert.</t>
  </si>
  <si>
    <t>Frauen und Männer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</si>
</sst>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\-__;@__\ 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 Narrow"/>
      <family val="2"/>
    </font>
    <font>
      <b/>
      <sz val="8"/>
      <name val="Arial Narrow"/>
      <family val="2"/>
    </font>
    <font>
      <b/>
      <sz val="10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4" fillId="2" borderId="0" xfId="0" applyFont="1" applyFill="1" applyAlignment="1"/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3" borderId="7" xfId="0" applyFont="1" applyFill="1" applyBorder="1"/>
    <xf numFmtId="164" fontId="2" fillId="3" borderId="7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Border="1" applyAlignment="1">
      <alignment horizontal="left" vertical="top" indent="1"/>
    </xf>
    <xf numFmtId="164" fontId="2" fillId="2" borderId="0" xfId="0" applyNumberFormat="1" applyFont="1" applyFill="1"/>
    <xf numFmtId="0" fontId="2" fillId="2" borderId="0" xfId="0" applyFont="1" applyFill="1" applyAlignment="1">
      <alignment horizontal="right"/>
    </xf>
    <xf numFmtId="3" fontId="1" fillId="2" borderId="0" xfId="0" applyNumberFormat="1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NumberFormat="1" applyFont="1" applyFill="1" applyBorder="1" applyAlignment="1">
      <alignment vertical="top" wrapTex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 wrapText="1"/>
    </xf>
    <xf numFmtId="164" fontId="2" fillId="4" borderId="0" xfId="0" applyNumberFormat="1" applyFont="1" applyFill="1"/>
    <xf numFmtId="0" fontId="7" fillId="4" borderId="0" xfId="0" applyFont="1" applyFill="1"/>
    <xf numFmtId="0" fontId="2" fillId="5" borderId="0" xfId="0" applyFont="1" applyFill="1" applyAlignment="1">
      <alignment horizontal="left" indent="1"/>
    </xf>
    <xf numFmtId="164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right" wrapText="1"/>
    </xf>
    <xf numFmtId="164" fontId="2" fillId="5" borderId="0" xfId="0" applyNumberFormat="1" applyFont="1" applyFill="1"/>
    <xf numFmtId="0" fontId="7" fillId="5" borderId="0" xfId="0" applyFont="1" applyFill="1"/>
    <xf numFmtId="0" fontId="2" fillId="5" borderId="0" xfId="0" applyFont="1" applyFill="1" applyAlignment="1">
      <alignment horizontal="left" indent="2"/>
    </xf>
    <xf numFmtId="0" fontId="2" fillId="6" borderId="0" xfId="0" applyFont="1" applyFill="1" applyAlignment="1">
      <alignment horizontal="left" indent="1"/>
    </xf>
    <xf numFmtId="164" fontId="2" fillId="6" borderId="0" xfId="0" applyNumberFormat="1" applyFont="1" applyFill="1" applyAlignment="1">
      <alignment horizontal="right"/>
    </xf>
    <xf numFmtId="164" fontId="2" fillId="6" borderId="0" xfId="0" applyNumberFormat="1" applyFont="1" applyFill="1" applyAlignment="1">
      <alignment horizontal="right" wrapText="1"/>
    </xf>
    <xf numFmtId="164" fontId="2" fillId="6" borderId="0" xfId="0" applyNumberFormat="1" applyFont="1" applyFill="1"/>
    <xf numFmtId="0" fontId="7" fillId="6" borderId="0" xfId="0" applyFont="1" applyFill="1"/>
    <xf numFmtId="0" fontId="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9" fillId="0" borderId="11" xfId="1" quotePrefix="1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zoomScale="120" zoomScaleNormal="120" workbookViewId="0">
      <pane xSplit="1" ySplit="8" topLeftCell="I12" activePane="bottomRight" state="frozen"/>
      <selection pane="topRight" activeCell="B1" sqref="B1"/>
      <selection pane="bottomLeft" activeCell="A9" sqref="A9"/>
      <selection pane="bottomRight" activeCell="N30" sqref="N30"/>
    </sheetView>
  </sheetViews>
  <sheetFormatPr baseColWidth="10" defaultRowHeight="12.75" x14ac:dyDescent="0.25"/>
  <cols>
    <col min="1" max="1" width="24.85546875" style="6" customWidth="1"/>
    <col min="2" max="11" width="7.42578125" style="6" customWidth="1"/>
    <col min="12" max="12" width="11.42578125" style="6"/>
    <col min="13" max="13" width="11.42578125" style="31"/>
    <col min="14" max="16384" width="11.42578125" style="6"/>
  </cols>
  <sheetData>
    <row r="1" spans="1:15" ht="12.75" customHeight="1" x14ac:dyDescent="0.25">
      <c r="A1" s="8" t="s">
        <v>35</v>
      </c>
      <c r="B1" s="8"/>
      <c r="C1" s="8"/>
      <c r="D1" s="8"/>
      <c r="E1" s="8"/>
      <c r="F1" s="8"/>
      <c r="G1" s="8"/>
      <c r="H1" s="8"/>
      <c r="I1" s="8"/>
      <c r="J1" s="10"/>
      <c r="K1" s="10" t="s">
        <v>44</v>
      </c>
    </row>
    <row r="2" spans="1:15" ht="14.25" x14ac:dyDescent="0.25">
      <c r="A2" s="9" t="s">
        <v>40</v>
      </c>
      <c r="B2" s="9"/>
      <c r="C2" s="9"/>
      <c r="D2" s="9"/>
      <c r="E2" s="30">
        <v>8570000</v>
      </c>
      <c r="F2" s="9" t="s">
        <v>49</v>
      </c>
      <c r="G2" s="9"/>
      <c r="H2" s="9"/>
      <c r="I2" s="9"/>
      <c r="J2" s="9"/>
      <c r="K2" s="9"/>
    </row>
    <row r="3" spans="1:15" ht="3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5" ht="3.75" customHeight="1" x14ac:dyDescent="0.25">
      <c r="B4" s="16"/>
      <c r="C4" s="14"/>
      <c r="D4" s="14"/>
      <c r="E4" s="14"/>
      <c r="F4" s="14"/>
      <c r="G4" s="16"/>
      <c r="H4" s="14"/>
      <c r="I4" s="14"/>
      <c r="J4" s="14"/>
      <c r="K4" s="14"/>
    </row>
    <row r="5" spans="1:15" x14ac:dyDescent="0.25">
      <c r="A5" s="6" t="s">
        <v>2</v>
      </c>
      <c r="B5" s="17" t="s">
        <v>0</v>
      </c>
      <c r="C5" s="14"/>
      <c r="D5" s="7"/>
      <c r="E5" s="14"/>
      <c r="F5" s="14"/>
      <c r="G5" s="17" t="s">
        <v>1</v>
      </c>
      <c r="H5" s="14"/>
      <c r="I5" s="7"/>
      <c r="J5" s="14"/>
      <c r="K5" s="14"/>
      <c r="L5" s="67" t="s">
        <v>62</v>
      </c>
      <c r="M5" s="67"/>
    </row>
    <row r="6" spans="1:15" ht="3.75" customHeight="1" x14ac:dyDescent="0.25">
      <c r="B6" s="18"/>
      <c r="C6" s="15"/>
      <c r="D6" s="13"/>
      <c r="E6" s="15"/>
      <c r="F6" s="15"/>
      <c r="G6" s="18"/>
      <c r="H6" s="15"/>
      <c r="I6" s="13"/>
      <c r="J6" s="15"/>
      <c r="K6" s="15"/>
    </row>
    <row r="7" spans="1:15" x14ac:dyDescent="0.25">
      <c r="A7" s="6" t="s">
        <v>46</v>
      </c>
      <c r="B7" s="20">
        <v>1995</v>
      </c>
      <c r="C7" s="20">
        <v>2000</v>
      </c>
      <c r="D7" s="20">
        <v>2005</v>
      </c>
      <c r="E7" s="20">
        <v>2010</v>
      </c>
      <c r="F7" s="20">
        <v>2015</v>
      </c>
      <c r="G7" s="20">
        <v>1995</v>
      </c>
      <c r="H7" s="20">
        <v>2000</v>
      </c>
      <c r="I7" s="20">
        <v>2005</v>
      </c>
      <c r="J7" s="21">
        <v>2010</v>
      </c>
      <c r="K7" s="20">
        <v>2015</v>
      </c>
      <c r="L7" s="29" t="s">
        <v>47</v>
      </c>
      <c r="M7" s="32" t="s">
        <v>48</v>
      </c>
      <c r="N7" s="29"/>
      <c r="O7" s="29"/>
    </row>
    <row r="8" spans="1:15" ht="3.75" customHeight="1" x14ac:dyDescent="0.25">
      <c r="A8" s="12"/>
      <c r="B8" s="19"/>
      <c r="C8" s="19"/>
      <c r="D8" s="19"/>
      <c r="E8" s="19"/>
      <c r="F8" s="19"/>
      <c r="G8" s="19"/>
      <c r="H8" s="19"/>
      <c r="I8" s="19"/>
      <c r="J8" s="13"/>
      <c r="K8" s="19"/>
    </row>
    <row r="9" spans="1:15" ht="3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5" x14ac:dyDescent="0.25">
      <c r="A10" s="22" t="s">
        <v>3</v>
      </c>
      <c r="B10" s="23">
        <v>846.6</v>
      </c>
      <c r="C10" s="24">
        <v>750.2</v>
      </c>
      <c r="D10" s="24">
        <v>654</v>
      </c>
      <c r="E10" s="23">
        <v>577</v>
      </c>
      <c r="F10" s="23">
        <v>547</v>
      </c>
      <c r="G10" s="23">
        <v>489.9</v>
      </c>
      <c r="H10" s="24">
        <v>457</v>
      </c>
      <c r="I10" s="24">
        <v>408</v>
      </c>
      <c r="J10" s="23">
        <v>376</v>
      </c>
      <c r="K10" s="23">
        <v>367</v>
      </c>
      <c r="L10" s="28">
        <f>AVERAGE(B10:K10)</f>
        <v>547.2700000000001</v>
      </c>
      <c r="M10" s="31">
        <f>PRODUCT(L10*85)</f>
        <v>46517.950000000012</v>
      </c>
    </row>
    <row r="11" spans="1:15" x14ac:dyDescent="0.25">
      <c r="B11" s="25"/>
      <c r="C11" s="26"/>
      <c r="D11" s="26"/>
      <c r="E11" s="25"/>
      <c r="F11" s="25"/>
      <c r="G11" s="25"/>
      <c r="H11" s="26"/>
      <c r="I11" s="26"/>
      <c r="J11" s="25"/>
      <c r="K11" s="25"/>
    </row>
    <row r="12" spans="1:15" x14ac:dyDescent="0.25">
      <c r="A12" s="34" t="s">
        <v>4</v>
      </c>
      <c r="B12" s="35">
        <v>18.7</v>
      </c>
      <c r="C12" s="36">
        <v>8.5</v>
      </c>
      <c r="D12" s="36">
        <v>6.3</v>
      </c>
      <c r="E12" s="35">
        <v>7</v>
      </c>
      <c r="F12" s="35">
        <v>6.9</v>
      </c>
      <c r="G12" s="35">
        <v>7.8</v>
      </c>
      <c r="H12" s="36">
        <v>6.2</v>
      </c>
      <c r="I12" s="36">
        <v>4.0999999999999996</v>
      </c>
      <c r="J12" s="35">
        <v>4.3</v>
      </c>
      <c r="K12" s="35">
        <v>4.4000000000000004</v>
      </c>
      <c r="L12" s="37">
        <f>AVERAGE(B12:K12)</f>
        <v>7.42</v>
      </c>
      <c r="M12" s="38">
        <f>PRODUCT(L12*85)</f>
        <v>630.70000000000005</v>
      </c>
    </row>
    <row r="13" spans="1:15" x14ac:dyDescent="0.25">
      <c r="A13" s="27" t="s">
        <v>17</v>
      </c>
      <c r="B13" s="25"/>
      <c r="C13" s="26"/>
      <c r="D13" s="26"/>
      <c r="E13" s="25"/>
      <c r="F13" s="25"/>
      <c r="G13" s="25"/>
      <c r="H13" s="26"/>
      <c r="I13" s="26"/>
      <c r="J13" s="25"/>
      <c r="K13" s="25"/>
    </row>
    <row r="14" spans="1:15" x14ac:dyDescent="0.25">
      <c r="A14" s="39" t="s">
        <v>18</v>
      </c>
      <c r="B14" s="40">
        <v>0.6</v>
      </c>
      <c r="C14" s="41">
        <v>0.5</v>
      </c>
      <c r="D14" s="41">
        <v>0.3</v>
      </c>
      <c r="E14" s="40">
        <v>0.2</v>
      </c>
      <c r="F14" s="40">
        <v>0.1</v>
      </c>
      <c r="G14" s="40">
        <v>0.3</v>
      </c>
      <c r="H14" s="41">
        <v>0.2</v>
      </c>
      <c r="I14" s="41">
        <v>0.1</v>
      </c>
      <c r="J14" s="40">
        <v>0.1</v>
      </c>
      <c r="K14" s="40">
        <v>0.1</v>
      </c>
      <c r="L14" s="42">
        <f>AVERAGE(B14:K14)</f>
        <v>0.25000000000000006</v>
      </c>
      <c r="M14" s="43">
        <f>PRODUCT(L14*85)</f>
        <v>21.250000000000004</v>
      </c>
      <c r="N14" s="6">
        <v>24</v>
      </c>
    </row>
    <row r="15" spans="1:15" x14ac:dyDescent="0.25">
      <c r="A15" s="39" t="s">
        <v>19</v>
      </c>
      <c r="B15" s="40">
        <v>11.7</v>
      </c>
      <c r="C15" s="41">
        <v>2.1</v>
      </c>
      <c r="D15" s="41">
        <v>1.2</v>
      </c>
      <c r="E15" s="40">
        <v>0.7</v>
      </c>
      <c r="F15" s="40">
        <v>0.6</v>
      </c>
      <c r="G15" s="40">
        <v>3.8</v>
      </c>
      <c r="H15" s="41">
        <v>1.1000000000000001</v>
      </c>
      <c r="I15" s="41">
        <v>0.5</v>
      </c>
      <c r="J15" s="40">
        <v>0.2</v>
      </c>
      <c r="K15" s="40">
        <v>0.1</v>
      </c>
      <c r="L15" s="42">
        <f>AVERAGE(B15:K15)</f>
        <v>2.2000000000000002</v>
      </c>
      <c r="M15" s="43">
        <f>PRODUCT(L15*85)</f>
        <v>187.00000000000003</v>
      </c>
      <c r="N15" s="6">
        <v>20</v>
      </c>
    </row>
    <row r="16" spans="1:15" x14ac:dyDescent="0.25">
      <c r="A16" s="34" t="s">
        <v>5</v>
      </c>
      <c r="B16" s="35">
        <v>227.6</v>
      </c>
      <c r="C16" s="36">
        <v>213.6</v>
      </c>
      <c r="D16" s="36">
        <v>192</v>
      </c>
      <c r="E16" s="35">
        <v>176</v>
      </c>
      <c r="F16" s="35">
        <v>164</v>
      </c>
      <c r="G16" s="35">
        <v>132.5</v>
      </c>
      <c r="H16" s="36">
        <v>125.9</v>
      </c>
      <c r="I16" s="36">
        <v>114</v>
      </c>
      <c r="J16" s="35">
        <v>111</v>
      </c>
      <c r="K16" s="35">
        <v>106</v>
      </c>
      <c r="L16" s="37">
        <f>AVERAGE(B16:K16)</f>
        <v>156.26000000000002</v>
      </c>
      <c r="M16" s="38">
        <f>PRODUCT(L16*85)</f>
        <v>13282.100000000002</v>
      </c>
    </row>
    <row r="17" spans="1:14" x14ac:dyDescent="0.25">
      <c r="A17" s="27" t="s">
        <v>17</v>
      </c>
      <c r="B17" s="25"/>
      <c r="C17" s="26"/>
      <c r="D17" s="26"/>
      <c r="E17" s="25"/>
      <c r="F17" s="25"/>
      <c r="G17" s="25"/>
      <c r="H17" s="26"/>
      <c r="I17" s="26"/>
      <c r="J17" s="25"/>
      <c r="K17" s="25"/>
    </row>
    <row r="18" spans="1:14" x14ac:dyDescent="0.25">
      <c r="A18" s="39" t="s">
        <v>20</v>
      </c>
      <c r="B18" s="40">
        <v>10.8</v>
      </c>
      <c r="C18" s="41">
        <v>8.4</v>
      </c>
      <c r="D18" s="41">
        <v>7.1</v>
      </c>
      <c r="E18" s="40">
        <v>6</v>
      </c>
      <c r="F18" s="40">
        <v>5.8</v>
      </c>
      <c r="G18" s="40">
        <v>4.7</v>
      </c>
      <c r="H18" s="41">
        <v>3.8</v>
      </c>
      <c r="I18" s="41">
        <v>3.2</v>
      </c>
      <c r="J18" s="40">
        <v>2.6</v>
      </c>
      <c r="K18" s="40">
        <v>2.6</v>
      </c>
      <c r="L18" s="42">
        <f>AVERAGE(B18:K18)</f>
        <v>5.5000000000000009</v>
      </c>
      <c r="M18" s="43">
        <f t="shared" ref="M18:M26" si="0">PRODUCT(L18*85)</f>
        <v>467.50000000000006</v>
      </c>
      <c r="N18" s="6">
        <v>14</v>
      </c>
    </row>
    <row r="19" spans="1:14" x14ac:dyDescent="0.25">
      <c r="A19" s="39" t="s">
        <v>21</v>
      </c>
      <c r="B19" s="40">
        <v>16.899999999999999</v>
      </c>
      <c r="C19" s="41">
        <v>16.5</v>
      </c>
      <c r="D19" s="40">
        <v>13.9</v>
      </c>
      <c r="E19" s="40">
        <v>12.8</v>
      </c>
      <c r="F19" s="40">
        <v>10.4</v>
      </c>
      <c r="G19" s="40">
        <v>9.9</v>
      </c>
      <c r="H19" s="41">
        <v>9.4</v>
      </c>
      <c r="I19" s="40">
        <v>7.8</v>
      </c>
      <c r="J19" s="40">
        <v>7.2</v>
      </c>
      <c r="K19" s="40">
        <v>6.8</v>
      </c>
      <c r="L19" s="42">
        <f>AVERAGE(B19:K19)</f>
        <v>11.16</v>
      </c>
      <c r="M19" s="43">
        <f t="shared" si="0"/>
        <v>948.6</v>
      </c>
      <c r="N19" s="6">
        <v>11</v>
      </c>
    </row>
    <row r="20" spans="1:14" x14ac:dyDescent="0.25">
      <c r="A20" s="39" t="s">
        <v>22</v>
      </c>
      <c r="B20" s="40">
        <v>53.6</v>
      </c>
      <c r="C20" s="41">
        <v>52</v>
      </c>
      <c r="D20" s="41">
        <v>47</v>
      </c>
      <c r="E20" s="40">
        <v>41.1</v>
      </c>
      <c r="F20" s="40">
        <v>36.299999999999997</v>
      </c>
      <c r="G20" s="40">
        <v>13.2</v>
      </c>
      <c r="H20" s="41">
        <v>15.9</v>
      </c>
      <c r="I20" s="41">
        <v>16.5</v>
      </c>
      <c r="J20" s="40">
        <v>18.7</v>
      </c>
      <c r="K20" s="40">
        <v>18.3</v>
      </c>
      <c r="L20" s="42">
        <f>AVERAGE(B20:K20)</f>
        <v>31.259999999999998</v>
      </c>
      <c r="M20" s="43">
        <f t="shared" si="0"/>
        <v>2657.1</v>
      </c>
      <c r="N20" s="6">
        <v>3</v>
      </c>
    </row>
    <row r="21" spans="1:14" x14ac:dyDescent="0.25">
      <c r="A21" s="39" t="s">
        <v>23</v>
      </c>
      <c r="B21" s="40">
        <v>0.2</v>
      </c>
      <c r="C21" s="41">
        <v>0.2</v>
      </c>
      <c r="D21" s="41">
        <v>0.2</v>
      </c>
      <c r="E21" s="40">
        <v>0.2</v>
      </c>
      <c r="F21" s="40">
        <v>0.1</v>
      </c>
      <c r="G21" s="40">
        <v>32.4</v>
      </c>
      <c r="H21" s="41">
        <v>26.4</v>
      </c>
      <c r="I21" s="41">
        <v>23.3</v>
      </c>
      <c r="J21" s="40">
        <v>22.8</v>
      </c>
      <c r="K21" s="40">
        <v>20.3</v>
      </c>
      <c r="L21" s="42">
        <f>AVERAGE(B21:K21)</f>
        <v>12.61</v>
      </c>
      <c r="M21" s="43">
        <f t="shared" si="0"/>
        <v>1071.8499999999999</v>
      </c>
      <c r="N21" s="6">
        <v>9</v>
      </c>
    </row>
    <row r="22" spans="1:14" x14ac:dyDescent="0.25">
      <c r="A22" s="39" t="s">
        <v>24</v>
      </c>
      <c r="B22" s="40">
        <v>33.6</v>
      </c>
      <c r="C22" s="41">
        <v>30.8</v>
      </c>
      <c r="D22" s="41">
        <v>26</v>
      </c>
      <c r="E22" s="40">
        <v>25.1</v>
      </c>
      <c r="F22" s="40">
        <v>21</v>
      </c>
      <c r="G22" s="40" t="s">
        <v>16</v>
      </c>
      <c r="H22" s="40" t="s">
        <v>16</v>
      </c>
      <c r="I22" s="40" t="s">
        <v>16</v>
      </c>
      <c r="J22" s="40" t="s">
        <v>16</v>
      </c>
      <c r="K22" s="40" t="s">
        <v>16</v>
      </c>
      <c r="L22" s="42">
        <f>AVERAGE(B22:F22)</f>
        <v>27.3</v>
      </c>
      <c r="M22" s="43">
        <f t="shared" si="0"/>
        <v>2320.5</v>
      </c>
      <c r="N22" s="6">
        <v>4</v>
      </c>
    </row>
    <row r="23" spans="1:14" x14ac:dyDescent="0.25">
      <c r="A23" s="39" t="s">
        <v>25</v>
      </c>
      <c r="B23" s="40" t="s">
        <v>16</v>
      </c>
      <c r="C23" s="40" t="s">
        <v>16</v>
      </c>
      <c r="D23" s="40" t="s">
        <v>16</v>
      </c>
      <c r="E23" s="40" t="s">
        <v>16</v>
      </c>
      <c r="F23" s="40" t="s">
        <v>16</v>
      </c>
      <c r="G23" s="40">
        <v>2.7</v>
      </c>
      <c r="H23" s="41">
        <v>1.7</v>
      </c>
      <c r="I23" s="41">
        <v>1.7</v>
      </c>
      <c r="J23" s="40">
        <v>1.1000000000000001</v>
      </c>
      <c r="K23" s="40">
        <v>1.2</v>
      </c>
      <c r="L23" s="42">
        <f>AVERAGE(G23:K23)</f>
        <v>1.6800000000000002</v>
      </c>
      <c r="M23" s="43">
        <f t="shared" si="0"/>
        <v>142.80000000000001</v>
      </c>
      <c r="N23" s="6">
        <v>21</v>
      </c>
    </row>
    <row r="24" spans="1:14" x14ac:dyDescent="0.25">
      <c r="A24" s="34" t="s">
        <v>6</v>
      </c>
      <c r="B24" s="35">
        <v>17.7</v>
      </c>
      <c r="C24" s="36">
        <v>15.1</v>
      </c>
      <c r="D24" s="36">
        <v>13.1</v>
      </c>
      <c r="E24" s="35">
        <v>10.4</v>
      </c>
      <c r="F24" s="35">
        <v>10.1</v>
      </c>
      <c r="G24" s="35">
        <v>15.1</v>
      </c>
      <c r="H24" s="36">
        <v>12.2</v>
      </c>
      <c r="I24" s="36">
        <v>9.8000000000000007</v>
      </c>
      <c r="J24" s="35">
        <v>7.2</v>
      </c>
      <c r="K24" s="35">
        <v>6.6</v>
      </c>
      <c r="L24" s="37">
        <f>AVERAGE(B24:K24)</f>
        <v>11.729999999999999</v>
      </c>
      <c r="M24" s="38">
        <f t="shared" si="0"/>
        <v>997.04999999999984</v>
      </c>
      <c r="N24" s="6">
        <v>10</v>
      </c>
    </row>
    <row r="25" spans="1:14" x14ac:dyDescent="0.25">
      <c r="A25" s="34" t="s">
        <v>36</v>
      </c>
      <c r="B25" s="35">
        <v>16.7</v>
      </c>
      <c r="C25" s="36">
        <v>18.899999999999999</v>
      </c>
      <c r="D25" s="36">
        <v>22</v>
      </c>
      <c r="E25" s="35">
        <v>27.4</v>
      </c>
      <c r="F25" s="35">
        <v>29.1</v>
      </c>
      <c r="G25" s="35">
        <v>17.600000000000001</v>
      </c>
      <c r="H25" s="36">
        <v>19.399999999999999</v>
      </c>
      <c r="I25" s="36">
        <v>26.2</v>
      </c>
      <c r="J25" s="35">
        <v>31.7</v>
      </c>
      <c r="K25" s="35">
        <v>35.299999999999997</v>
      </c>
      <c r="L25" s="37">
        <f>AVERAGE(B25:K25)</f>
        <v>24.429999999999996</v>
      </c>
      <c r="M25" s="38">
        <f t="shared" si="0"/>
        <v>2076.5499999999997</v>
      </c>
      <c r="N25" s="6">
        <v>5</v>
      </c>
    </row>
    <row r="26" spans="1:14" x14ac:dyDescent="0.25">
      <c r="A26" s="34" t="s">
        <v>7</v>
      </c>
      <c r="B26" s="35">
        <v>317.60000000000002</v>
      </c>
      <c r="C26" s="36">
        <v>264.8</v>
      </c>
      <c r="D26" s="36">
        <v>219</v>
      </c>
      <c r="E26" s="35">
        <v>181</v>
      </c>
      <c r="F26" s="35">
        <v>154</v>
      </c>
      <c r="G26" s="35">
        <v>187.1</v>
      </c>
      <c r="H26" s="36">
        <v>167.6</v>
      </c>
      <c r="I26" s="36">
        <v>137</v>
      </c>
      <c r="J26" s="35">
        <v>116</v>
      </c>
      <c r="K26" s="35">
        <v>104</v>
      </c>
      <c r="L26" s="37">
        <f>AVERAGE(B26:K26)</f>
        <v>184.81</v>
      </c>
      <c r="M26" s="38">
        <f t="shared" si="0"/>
        <v>15708.85</v>
      </c>
    </row>
    <row r="27" spans="1:14" x14ac:dyDescent="0.25">
      <c r="A27" s="27" t="s">
        <v>17</v>
      </c>
      <c r="B27" s="25"/>
      <c r="C27" s="26"/>
      <c r="D27" s="26"/>
      <c r="E27" s="25"/>
      <c r="F27" s="25"/>
      <c r="G27" s="25"/>
      <c r="H27" s="26"/>
      <c r="I27" s="26"/>
      <c r="J27" s="25"/>
      <c r="K27" s="25"/>
    </row>
    <row r="28" spans="1:14" x14ac:dyDescent="0.25">
      <c r="A28" s="39" t="s">
        <v>26</v>
      </c>
      <c r="B28" s="40">
        <v>240</v>
      </c>
      <c r="C28" s="41">
        <v>204.8</v>
      </c>
      <c r="D28" s="41">
        <v>170</v>
      </c>
      <c r="E28" s="40">
        <v>141</v>
      </c>
      <c r="F28" s="40">
        <v>123</v>
      </c>
      <c r="G28" s="40">
        <v>133.4</v>
      </c>
      <c r="H28" s="41">
        <v>123.2</v>
      </c>
      <c r="I28" s="41">
        <v>101</v>
      </c>
      <c r="J28" s="40">
        <v>87.4</v>
      </c>
      <c r="K28" s="40">
        <v>79.3</v>
      </c>
      <c r="L28" s="42">
        <f>AVERAGE(B28:K28)</f>
        <v>140.31</v>
      </c>
      <c r="M28" s="43">
        <f>PRODUCT(L28*85)</f>
        <v>11926.35</v>
      </c>
    </row>
    <row r="29" spans="1:14" x14ac:dyDescent="0.25">
      <c r="A29" s="44" t="s">
        <v>27</v>
      </c>
      <c r="B29" s="40">
        <v>156.6</v>
      </c>
      <c r="C29" s="41">
        <v>129.1</v>
      </c>
      <c r="D29" s="41">
        <v>103</v>
      </c>
      <c r="E29" s="40">
        <v>80.400000000000006</v>
      </c>
      <c r="F29" s="40">
        <v>64.400000000000006</v>
      </c>
      <c r="G29" s="40">
        <v>71.3</v>
      </c>
      <c r="H29" s="41">
        <v>64.8</v>
      </c>
      <c r="I29" s="41">
        <v>50</v>
      </c>
      <c r="J29" s="40">
        <v>38.4</v>
      </c>
      <c r="K29" s="40">
        <v>29.4</v>
      </c>
      <c r="L29" s="42">
        <f>AVERAGE(B29:K29)</f>
        <v>78.739999999999981</v>
      </c>
      <c r="M29" s="43">
        <f>PRODUCT(L29*85)</f>
        <v>6692.8999999999987</v>
      </c>
      <c r="N29" s="6">
        <v>1</v>
      </c>
    </row>
    <row r="30" spans="1:14" x14ac:dyDescent="0.25">
      <c r="A30" s="44" t="s">
        <v>28</v>
      </c>
      <c r="B30" s="40">
        <v>2.8</v>
      </c>
      <c r="C30" s="41">
        <v>3.4</v>
      </c>
      <c r="D30" s="41">
        <v>2.8</v>
      </c>
      <c r="E30" s="40">
        <v>1.9</v>
      </c>
      <c r="F30" s="40">
        <v>2.1</v>
      </c>
      <c r="G30" s="40">
        <v>2.9</v>
      </c>
      <c r="H30" s="41">
        <v>3.8</v>
      </c>
      <c r="I30" s="41">
        <v>2.6</v>
      </c>
      <c r="J30" s="40">
        <v>2.4</v>
      </c>
      <c r="K30" s="40">
        <v>2.2000000000000002</v>
      </c>
      <c r="L30" s="42">
        <f>AVERAGE(B30:K30)</f>
        <v>2.69</v>
      </c>
      <c r="M30" s="43">
        <f>PRODUCT(L30*85)</f>
        <v>228.65</v>
      </c>
      <c r="N30" s="6">
        <v>19</v>
      </c>
    </row>
    <row r="31" spans="1:14" x14ac:dyDescent="0.25">
      <c r="A31" s="39" t="s">
        <v>29</v>
      </c>
      <c r="B31" s="40">
        <v>53.6</v>
      </c>
      <c r="C31" s="41">
        <v>41.5</v>
      </c>
      <c r="D31" s="41">
        <v>34.299999999999997</v>
      </c>
      <c r="E31" s="40">
        <v>28.3</v>
      </c>
      <c r="F31" s="40">
        <v>22.7</v>
      </c>
      <c r="G31" s="40">
        <v>41</v>
      </c>
      <c r="H31" s="41">
        <v>34.299999999999997</v>
      </c>
      <c r="I31" s="41">
        <v>27.7</v>
      </c>
      <c r="J31" s="40">
        <v>22.4</v>
      </c>
      <c r="K31" s="40">
        <v>19.399999999999999</v>
      </c>
      <c r="L31" s="42">
        <f>AVERAGE(B31:K31)</f>
        <v>32.519999999999996</v>
      </c>
      <c r="M31" s="43">
        <f>PRODUCT(L31*85)</f>
        <v>2764.2</v>
      </c>
      <c r="N31" s="6">
        <v>2</v>
      </c>
    </row>
    <row r="32" spans="1:14" x14ac:dyDescent="0.25">
      <c r="A32" s="34" t="s">
        <v>8</v>
      </c>
      <c r="B32" s="35">
        <v>56.6</v>
      </c>
      <c r="C32" s="36">
        <v>57.4</v>
      </c>
      <c r="D32" s="36">
        <v>46.9</v>
      </c>
      <c r="E32" s="35">
        <v>36</v>
      </c>
      <c r="F32" s="35">
        <v>36.700000000000003</v>
      </c>
      <c r="G32" s="35">
        <v>22.4</v>
      </c>
      <c r="H32" s="36">
        <v>28.1</v>
      </c>
      <c r="I32" s="36">
        <v>23.9</v>
      </c>
      <c r="J32" s="35">
        <v>18.600000000000001</v>
      </c>
      <c r="K32" s="35">
        <v>22.6</v>
      </c>
      <c r="L32" s="37">
        <f>AVERAGE(B32:K32)</f>
        <v>34.92</v>
      </c>
      <c r="M32" s="38">
        <f>PRODUCT(L32*85)</f>
        <v>2968.2000000000003</v>
      </c>
    </row>
    <row r="33" spans="1:14" x14ac:dyDescent="0.25">
      <c r="A33" s="27" t="s">
        <v>17</v>
      </c>
      <c r="B33" s="25"/>
      <c r="C33" s="26"/>
      <c r="D33" s="26"/>
      <c r="E33" s="25"/>
      <c r="F33" s="25"/>
      <c r="G33" s="25"/>
      <c r="H33" s="26"/>
      <c r="I33" s="26"/>
      <c r="J33" s="25"/>
      <c r="K33" s="25"/>
    </row>
    <row r="34" spans="1:14" x14ac:dyDescent="0.25">
      <c r="A34" s="39" t="s">
        <v>31</v>
      </c>
      <c r="B34" s="40">
        <v>1.4</v>
      </c>
      <c r="C34" s="41">
        <v>2.7</v>
      </c>
      <c r="D34" s="41">
        <v>0.8</v>
      </c>
      <c r="E34" s="40">
        <v>0</v>
      </c>
      <c r="F34" s="40">
        <v>1.3</v>
      </c>
      <c r="G34" s="40">
        <v>1.4</v>
      </c>
      <c r="H34" s="41">
        <v>2.1</v>
      </c>
      <c r="I34" s="41">
        <v>0.9</v>
      </c>
      <c r="J34" s="40">
        <v>0</v>
      </c>
      <c r="K34" s="40">
        <v>1.4</v>
      </c>
      <c r="L34" s="42">
        <f>AVERAGE(B34:K34)</f>
        <v>1.2</v>
      </c>
      <c r="M34" s="43">
        <f>PRODUCT(L34*85)</f>
        <v>102</v>
      </c>
      <c r="N34" s="6">
        <v>23</v>
      </c>
    </row>
    <row r="35" spans="1:14" x14ac:dyDescent="0.25">
      <c r="A35" s="45" t="s">
        <v>50</v>
      </c>
      <c r="B35" s="46"/>
      <c r="C35" s="47"/>
      <c r="D35" s="47"/>
      <c r="E35" s="46"/>
      <c r="F35" s="46"/>
      <c r="G35" s="46"/>
      <c r="H35" s="47"/>
      <c r="I35" s="47"/>
      <c r="J35" s="46"/>
      <c r="K35" s="46"/>
      <c r="L35" s="48"/>
      <c r="M35" s="49">
        <v>3</v>
      </c>
      <c r="N35" s="29">
        <v>25</v>
      </c>
    </row>
    <row r="36" spans="1:14" x14ac:dyDescent="0.25">
      <c r="A36" s="39" t="s">
        <v>32</v>
      </c>
      <c r="B36" s="40">
        <v>14.2</v>
      </c>
      <c r="C36" s="41">
        <v>18.8</v>
      </c>
      <c r="D36" s="41">
        <v>14.6</v>
      </c>
      <c r="E36" s="40">
        <v>9.1999999999999993</v>
      </c>
      <c r="F36" s="40">
        <v>10.199999999999999</v>
      </c>
      <c r="G36" s="40">
        <v>8.6999999999999993</v>
      </c>
      <c r="H36" s="41">
        <v>12.2</v>
      </c>
      <c r="I36" s="41">
        <v>9.4</v>
      </c>
      <c r="J36" s="40">
        <v>5.9</v>
      </c>
      <c r="K36" s="40">
        <v>7</v>
      </c>
      <c r="L36" s="42">
        <f t="shared" ref="L36:L43" si="1">AVERAGE(B36:K36)</f>
        <v>11.020000000000001</v>
      </c>
      <c r="M36" s="43">
        <f t="shared" ref="M36:M43" si="2">PRODUCT(L36*85)</f>
        <v>936.70000000000016</v>
      </c>
      <c r="N36" s="6">
        <v>12</v>
      </c>
    </row>
    <row r="37" spans="1:14" x14ac:dyDescent="0.25">
      <c r="A37" s="39" t="s">
        <v>33</v>
      </c>
      <c r="B37" s="40">
        <v>29.4</v>
      </c>
      <c r="C37" s="41">
        <v>26.2</v>
      </c>
      <c r="D37" s="41">
        <v>23.8</v>
      </c>
      <c r="E37" s="40">
        <v>19.3</v>
      </c>
      <c r="F37" s="40">
        <v>17.8</v>
      </c>
      <c r="G37" s="40">
        <v>6.7</v>
      </c>
      <c r="H37" s="41">
        <v>8.3000000000000007</v>
      </c>
      <c r="I37" s="41">
        <v>8.4</v>
      </c>
      <c r="J37" s="40">
        <v>8.6999999999999993</v>
      </c>
      <c r="K37" s="40">
        <v>10.1</v>
      </c>
      <c r="L37" s="42">
        <f t="shared" si="1"/>
        <v>15.87</v>
      </c>
      <c r="M37" s="43">
        <f t="shared" si="2"/>
        <v>1348.95</v>
      </c>
      <c r="N37" s="6">
        <v>7</v>
      </c>
    </row>
    <row r="38" spans="1:14" x14ac:dyDescent="0.25">
      <c r="A38" s="39" t="s">
        <v>30</v>
      </c>
      <c r="B38" s="40">
        <v>4.2</v>
      </c>
      <c r="C38" s="41">
        <v>2</v>
      </c>
      <c r="D38" s="41">
        <v>1</v>
      </c>
      <c r="E38" s="40">
        <v>0.5</v>
      </c>
      <c r="F38" s="40">
        <v>0.5</v>
      </c>
      <c r="G38" s="40">
        <v>2.1</v>
      </c>
      <c r="H38" s="41">
        <v>1.5</v>
      </c>
      <c r="I38" s="41">
        <v>1</v>
      </c>
      <c r="J38" s="40">
        <v>0.8</v>
      </c>
      <c r="K38" s="40">
        <v>0.7</v>
      </c>
      <c r="L38" s="42">
        <f t="shared" si="1"/>
        <v>1.43</v>
      </c>
      <c r="M38" s="43">
        <f t="shared" si="2"/>
        <v>121.55</v>
      </c>
      <c r="N38" s="6">
        <v>22</v>
      </c>
    </row>
    <row r="39" spans="1:14" x14ac:dyDescent="0.25">
      <c r="A39" s="34" t="s">
        <v>9</v>
      </c>
      <c r="B39" s="35">
        <v>12</v>
      </c>
      <c r="C39" s="36">
        <v>8.1</v>
      </c>
      <c r="D39" s="36">
        <v>8.4</v>
      </c>
      <c r="E39" s="35">
        <v>7.7</v>
      </c>
      <c r="F39" s="35">
        <v>6.5</v>
      </c>
      <c r="G39" s="35">
        <v>3.9</v>
      </c>
      <c r="H39" s="36">
        <v>3</v>
      </c>
      <c r="I39" s="36">
        <v>3.1</v>
      </c>
      <c r="J39" s="35">
        <v>2.7</v>
      </c>
      <c r="K39" s="35">
        <v>2.5</v>
      </c>
      <c r="L39" s="37">
        <f t="shared" si="1"/>
        <v>5.7900000000000009</v>
      </c>
      <c r="M39" s="38">
        <f t="shared" si="2"/>
        <v>492.15000000000009</v>
      </c>
      <c r="N39" s="6">
        <v>13</v>
      </c>
    </row>
    <row r="40" spans="1:14" x14ac:dyDescent="0.25">
      <c r="A40" s="34" t="s">
        <v>10</v>
      </c>
      <c r="B40" s="35">
        <v>6.4</v>
      </c>
      <c r="C40" s="36">
        <v>5.5</v>
      </c>
      <c r="D40" s="36">
        <v>4.2</v>
      </c>
      <c r="E40" s="35">
        <v>7.1</v>
      </c>
      <c r="F40" s="35">
        <v>7.9</v>
      </c>
      <c r="G40" s="35">
        <v>5.8</v>
      </c>
      <c r="H40" s="36">
        <v>4.5</v>
      </c>
      <c r="I40" s="36">
        <v>2.8</v>
      </c>
      <c r="J40" s="35">
        <v>4.5999999999999996</v>
      </c>
      <c r="K40" s="35">
        <v>5.4</v>
      </c>
      <c r="L40" s="37">
        <f t="shared" si="1"/>
        <v>5.42</v>
      </c>
      <c r="M40" s="38">
        <f t="shared" si="2"/>
        <v>460.7</v>
      </c>
      <c r="N40" s="6">
        <v>15</v>
      </c>
    </row>
    <row r="41" spans="1:14" x14ac:dyDescent="0.25">
      <c r="A41" s="34" t="s">
        <v>11</v>
      </c>
      <c r="B41" s="35">
        <v>5.6</v>
      </c>
      <c r="C41" s="36">
        <v>4.5</v>
      </c>
      <c r="D41" s="36">
        <v>4.7</v>
      </c>
      <c r="E41" s="35">
        <v>3.3</v>
      </c>
      <c r="F41" s="35">
        <v>4.4000000000000004</v>
      </c>
      <c r="G41" s="35">
        <v>3.9</v>
      </c>
      <c r="H41" s="36">
        <v>4.4000000000000004</v>
      </c>
      <c r="I41" s="36">
        <v>3.7</v>
      </c>
      <c r="J41" s="35">
        <v>3.8</v>
      </c>
      <c r="K41" s="35">
        <v>3.5</v>
      </c>
      <c r="L41" s="37">
        <f t="shared" si="1"/>
        <v>4.18</v>
      </c>
      <c r="M41" s="38">
        <f t="shared" si="2"/>
        <v>355.29999999999995</v>
      </c>
      <c r="N41" s="6">
        <v>17</v>
      </c>
    </row>
    <row r="42" spans="1:14" x14ac:dyDescent="0.25">
      <c r="A42" s="34" t="s">
        <v>12</v>
      </c>
      <c r="B42" s="35">
        <v>3.5</v>
      </c>
      <c r="C42" s="36">
        <v>4</v>
      </c>
      <c r="D42" s="36">
        <v>4</v>
      </c>
      <c r="E42" s="35">
        <v>3.6</v>
      </c>
      <c r="F42" s="35">
        <v>3.5</v>
      </c>
      <c r="G42" s="35">
        <v>3.2</v>
      </c>
      <c r="H42" s="36">
        <v>3.2</v>
      </c>
      <c r="I42" s="36">
        <v>2.9</v>
      </c>
      <c r="J42" s="35">
        <v>4</v>
      </c>
      <c r="K42" s="35">
        <v>3.1</v>
      </c>
      <c r="L42" s="37">
        <f t="shared" si="1"/>
        <v>3.5</v>
      </c>
      <c r="M42" s="38">
        <f t="shared" si="2"/>
        <v>297.5</v>
      </c>
      <c r="N42" s="6">
        <v>18</v>
      </c>
    </row>
    <row r="43" spans="1:14" x14ac:dyDescent="0.25">
      <c r="A43" s="34" t="s">
        <v>13</v>
      </c>
      <c r="B43" s="35">
        <v>68.099999999999994</v>
      </c>
      <c r="C43" s="36">
        <v>62.8</v>
      </c>
      <c r="D43" s="36">
        <v>51.3</v>
      </c>
      <c r="E43" s="35">
        <v>45.6</v>
      </c>
      <c r="F43" s="35">
        <v>44.3</v>
      </c>
      <c r="G43" s="35">
        <v>26.7</v>
      </c>
      <c r="H43" s="36">
        <v>25</v>
      </c>
      <c r="I43" s="36">
        <v>22.6</v>
      </c>
      <c r="J43" s="35">
        <v>20.399999999999999</v>
      </c>
      <c r="K43" s="35">
        <v>19.100000000000001</v>
      </c>
      <c r="L43" s="37">
        <f t="shared" si="1"/>
        <v>38.589999999999996</v>
      </c>
      <c r="M43" s="38">
        <f t="shared" si="2"/>
        <v>3280.1499999999996</v>
      </c>
    </row>
    <row r="44" spans="1:14" x14ac:dyDescent="0.25">
      <c r="A44" s="27" t="s">
        <v>17</v>
      </c>
      <c r="B44" s="25"/>
      <c r="C44" s="26"/>
      <c r="D44" s="26"/>
      <c r="E44" s="25"/>
      <c r="F44" s="25"/>
      <c r="G44" s="25"/>
      <c r="H44" s="26"/>
      <c r="I44" s="26"/>
      <c r="J44" s="25"/>
      <c r="K44" s="25"/>
    </row>
    <row r="45" spans="1:14" x14ac:dyDescent="0.25">
      <c r="A45" s="39" t="s">
        <v>41</v>
      </c>
      <c r="B45" s="40">
        <v>36.200000000000003</v>
      </c>
      <c r="C45" s="41">
        <v>34.299999999999997</v>
      </c>
      <c r="D45" s="41">
        <v>26.9</v>
      </c>
      <c r="E45" s="40">
        <v>27.2</v>
      </c>
      <c r="F45" s="40">
        <v>25.9</v>
      </c>
      <c r="G45" s="40">
        <v>14.5</v>
      </c>
      <c r="H45" s="41">
        <v>13.9</v>
      </c>
      <c r="I45" s="41">
        <v>12.3</v>
      </c>
      <c r="J45" s="40">
        <v>13.1</v>
      </c>
      <c r="K45" s="40">
        <v>12.2</v>
      </c>
      <c r="L45" s="42">
        <f>AVERAGE(B45:K45)</f>
        <v>21.65</v>
      </c>
      <c r="M45" s="43">
        <f>PRODUCT(L45*85)</f>
        <v>1840.2499999999998</v>
      </c>
      <c r="N45" s="6">
        <v>6</v>
      </c>
    </row>
    <row r="46" spans="1:14" x14ac:dyDescent="0.25">
      <c r="A46" s="44" t="s">
        <v>34</v>
      </c>
      <c r="B46" s="40">
        <v>9.6999999999999993</v>
      </c>
      <c r="C46" s="41">
        <v>11.6</v>
      </c>
      <c r="D46" s="41">
        <v>7.3</v>
      </c>
      <c r="E46" s="40">
        <v>6.1</v>
      </c>
      <c r="F46" s="40">
        <v>4.2</v>
      </c>
      <c r="G46" s="40">
        <v>3.1</v>
      </c>
      <c r="H46" s="41">
        <v>3.7</v>
      </c>
      <c r="I46" s="41">
        <v>2</v>
      </c>
      <c r="J46" s="40">
        <v>1.6</v>
      </c>
      <c r="K46" s="40">
        <v>1.2</v>
      </c>
      <c r="L46" s="42">
        <f>AVERAGE(B46:K46)</f>
        <v>5.0500000000000007</v>
      </c>
      <c r="M46" s="43">
        <f>PRODUCT(L46*85)</f>
        <v>429.25000000000006</v>
      </c>
      <c r="N46" s="6">
        <v>16</v>
      </c>
    </row>
    <row r="47" spans="1:14" x14ac:dyDescent="0.25">
      <c r="A47" s="39" t="s">
        <v>42</v>
      </c>
      <c r="B47" s="40">
        <v>28.1</v>
      </c>
      <c r="C47" s="41">
        <v>25.9</v>
      </c>
      <c r="D47" s="41">
        <v>22.1</v>
      </c>
      <c r="E47" s="40">
        <v>16.5</v>
      </c>
      <c r="F47" s="40">
        <v>16.600000000000001</v>
      </c>
      <c r="G47" s="40">
        <v>10.4</v>
      </c>
      <c r="H47" s="41">
        <v>9.3000000000000007</v>
      </c>
      <c r="I47" s="41">
        <v>8.6999999999999993</v>
      </c>
      <c r="J47" s="40">
        <v>6.2</v>
      </c>
      <c r="K47" s="40">
        <v>5.7</v>
      </c>
      <c r="L47" s="42">
        <f>AVERAGE(B47:K47)</f>
        <v>14.949999999999998</v>
      </c>
      <c r="M47" s="43">
        <f>PRODUCT(L47*85)</f>
        <v>1270.7499999999998</v>
      </c>
      <c r="N47" s="6">
        <v>8</v>
      </c>
    </row>
    <row r="48" spans="1:14" ht="3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3" x14ac:dyDescent="0.25">
      <c r="A49" s="6" t="s">
        <v>45</v>
      </c>
    </row>
    <row r="50" spans="1:13" x14ac:dyDescent="0.25">
      <c r="A50" s="1" t="s">
        <v>37</v>
      </c>
    </row>
    <row r="51" spans="1:13" s="2" customFormat="1" ht="12.75" customHeight="1" x14ac:dyDescent="0.25">
      <c r="A51" s="1" t="s">
        <v>38</v>
      </c>
      <c r="E51" s="3"/>
      <c r="F51" s="3"/>
      <c r="M51" s="33"/>
    </row>
    <row r="52" spans="1:13" s="2" customFormat="1" ht="12.75" customHeight="1" x14ac:dyDescent="0.2">
      <c r="A52" s="1" t="s">
        <v>39</v>
      </c>
      <c r="M52" s="33"/>
    </row>
    <row r="53" spans="1:13" s="2" customFormat="1" ht="12.75" customHeight="1" x14ac:dyDescent="0.2">
      <c r="M53" s="33"/>
    </row>
    <row r="54" spans="1:13" x14ac:dyDescent="0.25">
      <c r="A54" s="1" t="s">
        <v>14</v>
      </c>
    </row>
    <row r="55" spans="1:13" x14ac:dyDescent="0.25">
      <c r="A55" s="4" t="s">
        <v>43</v>
      </c>
    </row>
    <row r="56" spans="1:13" x14ac:dyDescent="0.25">
      <c r="A56" s="5" t="s">
        <v>15</v>
      </c>
    </row>
  </sheetData>
  <mergeCells count="1">
    <mergeCell ref="L5:M5"/>
  </mergeCells>
  <phoneticPr fontId="1" type="noConversion"/>
  <conditionalFormatting sqref="M14:M15 M18:M25 M29:M31 M34:M42 M45:M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{6FD971C5-295D-4130-B68A-34260C0274BF}</x14:id>
        </ext>
      </extLst>
    </cfRule>
  </conditionalFormatting>
  <pageMargins left="0.16" right="0.2" top="0.44" bottom="0.39370078740157483" header="0.23" footer="0.7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D971C5-295D-4130-B68A-34260C0274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M14:M15 M18:M25 M29:M31 M34:M42 M45:M47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5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50" t="s">
        <v>51</v>
      </c>
      <c r="C1" s="50"/>
      <c r="D1" s="58"/>
      <c r="E1" s="58"/>
      <c r="F1" s="58"/>
    </row>
    <row r="2" spans="2:6" x14ac:dyDescent="0.2">
      <c r="B2" s="50" t="s">
        <v>52</v>
      </c>
      <c r="C2" s="50"/>
      <c r="D2" s="58"/>
      <c r="E2" s="58"/>
      <c r="F2" s="58"/>
    </row>
    <row r="3" spans="2:6" x14ac:dyDescent="0.2">
      <c r="B3" s="51"/>
      <c r="C3" s="51"/>
      <c r="D3" s="59"/>
      <c r="E3" s="59"/>
      <c r="F3" s="59"/>
    </row>
    <row r="4" spans="2:6" ht="38.25" x14ac:dyDescent="0.2">
      <c r="B4" s="51" t="s">
        <v>53</v>
      </c>
      <c r="C4" s="51"/>
      <c r="D4" s="59"/>
      <c r="E4" s="59"/>
      <c r="F4" s="59"/>
    </row>
    <row r="5" spans="2:6" x14ac:dyDescent="0.2">
      <c r="B5" s="51"/>
      <c r="C5" s="51"/>
      <c r="D5" s="59"/>
      <c r="E5" s="59"/>
      <c r="F5" s="59"/>
    </row>
    <row r="6" spans="2:6" x14ac:dyDescent="0.2">
      <c r="B6" s="50" t="s">
        <v>54</v>
      </c>
      <c r="C6" s="50"/>
      <c r="D6" s="58"/>
      <c r="E6" s="58" t="s">
        <v>55</v>
      </c>
      <c r="F6" s="58" t="s">
        <v>56</v>
      </c>
    </row>
    <row r="7" spans="2:6" ht="13.5" thickBot="1" x14ac:dyDescent="0.25">
      <c r="B7" s="51"/>
      <c r="C7" s="51"/>
      <c r="D7" s="59"/>
      <c r="E7" s="59"/>
      <c r="F7" s="59"/>
    </row>
    <row r="8" spans="2:6" ht="51" x14ac:dyDescent="0.2">
      <c r="B8" s="52" t="s">
        <v>57</v>
      </c>
      <c r="C8" s="53"/>
      <c r="D8" s="60"/>
      <c r="E8" s="60">
        <v>1</v>
      </c>
      <c r="F8" s="61"/>
    </row>
    <row r="9" spans="2:6" ht="26.25" thickBot="1" x14ac:dyDescent="0.25">
      <c r="B9" s="54"/>
      <c r="C9" s="55"/>
      <c r="D9" s="62"/>
      <c r="E9" s="63" t="s">
        <v>58</v>
      </c>
      <c r="F9" s="64" t="s">
        <v>59</v>
      </c>
    </row>
    <row r="10" spans="2:6" x14ac:dyDescent="0.2">
      <c r="B10" s="51"/>
      <c r="C10" s="51"/>
      <c r="D10" s="59"/>
      <c r="E10" s="59"/>
      <c r="F10" s="59"/>
    </row>
    <row r="11" spans="2:6" x14ac:dyDescent="0.2">
      <c r="B11" s="51"/>
      <c r="C11" s="51"/>
      <c r="D11" s="59"/>
      <c r="E11" s="59"/>
      <c r="F11" s="59"/>
    </row>
    <row r="12" spans="2:6" x14ac:dyDescent="0.2">
      <c r="B12" s="50" t="s">
        <v>60</v>
      </c>
      <c r="C12" s="50"/>
      <c r="D12" s="58"/>
      <c r="E12" s="58"/>
      <c r="F12" s="58"/>
    </row>
    <row r="13" spans="2:6" ht="13.5" thickBot="1" x14ac:dyDescent="0.25">
      <c r="B13" s="51"/>
      <c r="C13" s="51"/>
      <c r="D13" s="59"/>
      <c r="E13" s="59"/>
      <c r="F13" s="59"/>
    </row>
    <row r="14" spans="2:6" ht="39" thickBot="1" x14ac:dyDescent="0.25">
      <c r="B14" s="56" t="s">
        <v>61</v>
      </c>
      <c r="C14" s="57"/>
      <c r="D14" s="65"/>
      <c r="E14" s="65">
        <v>16</v>
      </c>
      <c r="F14" s="66" t="s">
        <v>59</v>
      </c>
    </row>
    <row r="15" spans="2:6" x14ac:dyDescent="0.2">
      <c r="B15" s="51"/>
      <c r="C15" s="51"/>
      <c r="D15" s="59"/>
      <c r="E15" s="59"/>
      <c r="F15" s="59"/>
    </row>
  </sheetData>
  <hyperlinks>
    <hyperlink ref="E9" location="'T14.2.5.8'!M14:M47" display="'T14.2.5.8'!M14:M47" xr:uid="{00000000-0004-0000-01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T14.2.5.8</vt:lpstr>
      <vt:lpstr>Kompatibilitätsbericht</vt:lpstr>
      <vt:lpstr>T14.2.5.8!Druckbereich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Junker</dc:creator>
  <cp:lastModifiedBy>Windows-Benutzer</cp:lastModifiedBy>
  <cp:lastPrinted>2020-03-10T13:19:30Z</cp:lastPrinted>
  <dcterms:created xsi:type="dcterms:W3CDTF">2007-11-20T13:05:11Z</dcterms:created>
  <dcterms:modified xsi:type="dcterms:W3CDTF">2020-03-10T15:05:50Z</dcterms:modified>
</cp:coreProperties>
</file>